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bra.kacmaz\Desktop\"/>
    </mc:Choice>
  </mc:AlternateContent>
  <xr:revisionPtr revIDLastSave="0" documentId="8_{E4CB2F55-7148-47F3-9F10-2F2B187C4C23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Sayfa3" sheetId="3" state="hidden" r:id="rId1"/>
    <sheet name="25 NİSAN 2024 TARİHLİ İLAN" sheetId="5" r:id="rId2"/>
  </sheets>
  <definedNames>
    <definedName name="_xlnm.Print_Area" localSheetId="1">'25 NİSAN 2024 TARİHLİ İLAN'!$A$1:$N$41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1" i="5" l="1"/>
  <c r="K30" i="5"/>
  <c r="K29" i="5"/>
  <c r="K28" i="5"/>
  <c r="K26" i="5"/>
  <c r="K24" i="5"/>
  <c r="K22" i="5"/>
  <c r="K21" i="5"/>
  <c r="K20" i="5"/>
  <c r="K19" i="5"/>
  <c r="K15" i="5"/>
  <c r="K14" i="5"/>
  <c r="K13" i="5"/>
  <c r="K12" i="5"/>
  <c r="K11" i="5"/>
  <c r="K8" i="5"/>
  <c r="K6" i="5"/>
  <c r="K5" i="5"/>
  <c r="K27" i="5"/>
  <c r="K25" i="5"/>
  <c r="K10" i="5"/>
  <c r="K9" i="5"/>
  <c r="K7" i="5"/>
  <c r="K16" i="5"/>
  <c r="K17" i="5"/>
  <c r="K18" i="5"/>
  <c r="K23" i="5"/>
</calcChain>
</file>

<file path=xl/sharedStrings.xml><?xml version="1.0" encoding="utf-8"?>
<sst xmlns="http://schemas.openxmlformats.org/spreadsheetml/2006/main" count="259" uniqueCount="101">
  <si>
    <t>BULUNDUĞU YER</t>
  </si>
  <si>
    <t>İLİ</t>
  </si>
  <si>
    <t>İLÇESİ</t>
  </si>
  <si>
    <t>YÖRESİ</t>
  </si>
  <si>
    <t>MERKEZ</t>
  </si>
  <si>
    <t>CİNSİ</t>
  </si>
  <si>
    <t>MARKASI</t>
  </si>
  <si>
    <t>SERİ NO</t>
  </si>
  <si>
    <t>MİKTARI (Adet)</t>
  </si>
  <si>
    <t>GÜNÜ</t>
  </si>
  <si>
    <t>SAATİ</t>
  </si>
  <si>
    <t>İ       H       A       L       E</t>
  </si>
  <si>
    <t>İ          L          A          N</t>
  </si>
  <si>
    <t>TAHMİNİ BEDELİ (TL)</t>
  </si>
  <si>
    <t>GEÇİCİ TEMİNAT(TL)</t>
  </si>
  <si>
    <t>SİVAS</t>
  </si>
  <si>
    <t>2.</t>
  </si>
  <si>
    <t>8.</t>
  </si>
  <si>
    <t>11.</t>
  </si>
  <si>
    <t>13.</t>
  </si>
  <si>
    <t>15.</t>
  </si>
  <si>
    <t>1.</t>
  </si>
  <si>
    <t>3.</t>
  </si>
  <si>
    <t>4.</t>
  </si>
  <si>
    <t>5.</t>
  </si>
  <si>
    <t>6.</t>
  </si>
  <si>
    <t>7.</t>
  </si>
  <si>
    <t>9.</t>
  </si>
  <si>
    <t>10.</t>
  </si>
  <si>
    <t>12.</t>
  </si>
  <si>
    <t>14.</t>
  </si>
  <si>
    <t>16.</t>
  </si>
  <si>
    <t>17.</t>
  </si>
  <si>
    <t>18.</t>
  </si>
  <si>
    <t>21.</t>
  </si>
  <si>
    <t>22.</t>
  </si>
  <si>
    <t>23.</t>
  </si>
  <si>
    <t>24.</t>
  </si>
  <si>
    <t>ÇAPI (KALİBRE)</t>
  </si>
  <si>
    <t>Y.OTOM.</t>
  </si>
  <si>
    <t>S.N</t>
  </si>
  <si>
    <t>TARİHİ</t>
  </si>
  <si>
    <t>Huğlu</t>
  </si>
  <si>
    <t>25.</t>
  </si>
  <si>
    <t>26.</t>
  </si>
  <si>
    <t>27.</t>
  </si>
  <si>
    <t>19.</t>
  </si>
  <si>
    <t>20.</t>
  </si>
  <si>
    <t>MÜLKİYETİ KAMUYA GEÇEN AV TÜFEKLERİNİN İHALESİ</t>
  </si>
  <si>
    <t xml:space="preserve">Vursan </t>
  </si>
  <si>
    <t xml:space="preserve">Sarsılmaz </t>
  </si>
  <si>
    <t>DK55284</t>
  </si>
  <si>
    <t xml:space="preserve">Samanyolu </t>
  </si>
  <si>
    <t>Magnum</t>
  </si>
  <si>
    <t>Altay</t>
  </si>
  <si>
    <t>A618143</t>
  </si>
  <si>
    <t xml:space="preserve"> 18-0115</t>
  </si>
  <si>
    <t>12-0115</t>
  </si>
  <si>
    <t xml:space="preserve"> Toretto</t>
  </si>
  <si>
    <t xml:space="preserve">529-G21 YT-648  </t>
  </si>
  <si>
    <t>Stranger</t>
  </si>
  <si>
    <t>Vursan</t>
  </si>
  <si>
    <t>608-G21YT-719</t>
  </si>
  <si>
    <t xml:space="preserve">Üzümlü  </t>
  </si>
  <si>
    <t>Benelli</t>
  </si>
  <si>
    <t>12-01445</t>
  </si>
  <si>
    <t>Sederal</t>
  </si>
  <si>
    <t>10-10524</t>
  </si>
  <si>
    <t>Blaser</t>
  </si>
  <si>
    <t xml:space="preserve">13-1148 </t>
  </si>
  <si>
    <t>X052834T17</t>
  </si>
  <si>
    <t>Saka</t>
  </si>
  <si>
    <t xml:space="preserve">Martin </t>
  </si>
  <si>
    <t>G16/0174</t>
  </si>
  <si>
    <t>Mercan</t>
  </si>
  <si>
    <t xml:space="preserve">Çevik Huğla </t>
  </si>
  <si>
    <t xml:space="preserve">Öncü </t>
  </si>
  <si>
    <t>Atlantis</t>
  </si>
  <si>
    <t>430-G21YT-5</t>
  </si>
  <si>
    <t>Armsan</t>
  </si>
  <si>
    <t>17H3170</t>
  </si>
  <si>
    <t>Huğsan</t>
  </si>
  <si>
    <t>Tornado</t>
  </si>
  <si>
    <t>17S-0022</t>
  </si>
  <si>
    <t>Çifsan</t>
  </si>
  <si>
    <t>Beretta</t>
  </si>
  <si>
    <t xml:space="preserve"> SA100151</t>
  </si>
  <si>
    <t>Akkar</t>
  </si>
  <si>
    <t>10:00</t>
  </si>
  <si>
    <t>Salı</t>
  </si>
  <si>
    <t>SİVAS DKMP MÜD.</t>
  </si>
  <si>
    <r>
      <t xml:space="preserve">      </t>
    </r>
    <r>
      <rPr>
        <b/>
        <sz val="20"/>
        <color theme="1"/>
        <rFont val="Times New Roman"/>
        <family val="1"/>
        <charset val="162"/>
      </rPr>
      <t>2-</t>
    </r>
    <r>
      <rPr>
        <sz val="20"/>
        <color theme="1"/>
        <rFont val="Times New Roman"/>
        <family val="1"/>
        <charset val="162"/>
      </rPr>
      <t xml:space="preserve"> Sivas DKMP Müdürlüğümüzce el konulan ve yukarıda nitelikleri belirtilen av tüfeklerinin ihalesine katılmak isteyenler </t>
    </r>
    <r>
      <rPr>
        <b/>
        <sz val="20"/>
        <color theme="1"/>
        <rFont val="Times New Roman"/>
        <family val="1"/>
        <charset val="162"/>
      </rPr>
      <t>"Geçerli Av Tüfeği Satıcılık (Bayiilik) Belgesi" veya"Yivsiz Tüfek Satın Alma Belgelerinden"</t>
    </r>
    <r>
      <rPr>
        <sz val="20"/>
        <color theme="1"/>
        <rFont val="Times New Roman"/>
        <family val="1"/>
        <charset val="162"/>
      </rPr>
      <t xml:space="preserve"> (</t>
    </r>
    <r>
      <rPr>
        <b/>
        <i/>
        <u/>
        <sz val="20"/>
        <color theme="1"/>
        <rFont val="Times New Roman"/>
        <family val="1"/>
        <charset val="162"/>
      </rPr>
      <t>her bir silah için ayrı ayrı olmak üzere</t>
    </r>
    <r>
      <rPr>
        <sz val="20"/>
        <color theme="1"/>
        <rFont val="Times New Roman"/>
        <family val="1"/>
        <charset val="162"/>
      </rPr>
      <t xml:space="preserve">) birini vermeleri zorunludur. Katılımcılar ayrıca </t>
    </r>
    <r>
      <rPr>
        <b/>
        <i/>
        <u/>
        <sz val="20"/>
        <color theme="1"/>
        <rFont val="Times New Roman"/>
        <family val="1"/>
        <charset val="162"/>
      </rPr>
      <t>nüfus cüzdanı fotokopisi, satın almak istediği taşınır mala ait geçici teminat makbuzu</t>
    </r>
    <r>
      <rPr>
        <sz val="20"/>
        <color theme="1"/>
        <rFont val="Times New Roman"/>
        <family val="1"/>
        <charset val="162"/>
      </rPr>
      <t xml:space="preserve"> veya banka teminat mektuplarını ( </t>
    </r>
    <r>
      <rPr>
        <b/>
        <sz val="20"/>
        <color theme="1"/>
        <rFont val="Times New Roman"/>
        <family val="1"/>
        <charset val="162"/>
      </rPr>
      <t>geçici teminat</t>
    </r>
    <r>
      <rPr>
        <sz val="20"/>
        <color theme="1"/>
        <rFont val="Times New Roman"/>
        <family val="1"/>
        <charset val="162"/>
      </rPr>
      <t xml:space="preserve"> makbuzunun, süresiz, limit içi olması ve teyit yazısını da geçici teminatlar </t>
    </r>
    <r>
      <rPr>
        <b/>
        <sz val="20"/>
        <color theme="1"/>
        <rFont val="Times New Roman"/>
        <family val="1"/>
        <charset val="162"/>
      </rPr>
      <t xml:space="preserve">Ziraat Bankası Doğa Koruma Milli Parklar Genel Müdürlüğü Sivas Doğa Koruma ve Milli Parklar Müdürlüğü Döner Sermaye Birimi T.C. Ziraat Bankası, Sivas Merkez Şubesi TR 640001000230 36917314-5003 hesabına dekontun açıklama kısmına </t>
    </r>
    <r>
      <rPr>
        <i/>
        <u/>
        <sz val="20"/>
        <color theme="1"/>
        <rFont val="Times New Roman"/>
        <family val="1"/>
        <charset val="162"/>
      </rPr>
      <t xml:space="preserve"> (</t>
    </r>
    <r>
      <rPr>
        <b/>
        <i/>
        <u/>
        <sz val="20"/>
        <color theme="1"/>
        <rFont val="Times New Roman"/>
        <family val="1"/>
        <charset val="162"/>
      </rPr>
      <t>T.C. KİMLİK NUMARASI VE SİLAH SIRA NUMARASI BELİRTİLEREK (</t>
    </r>
    <r>
      <rPr>
        <b/>
        <i/>
        <u/>
        <sz val="26"/>
        <color theme="1"/>
        <rFont val="Times New Roman"/>
        <family val="1"/>
        <charset val="162"/>
      </rPr>
      <t xml:space="preserve">11.05.2026 Pazartesi saat 17:00 </t>
    </r>
    <r>
      <rPr>
        <b/>
        <i/>
        <u/>
        <sz val="20"/>
        <color theme="1"/>
        <rFont val="Times New Roman"/>
        <family val="1"/>
        <charset val="162"/>
      </rPr>
      <t>mesai bitimine kadar yatırıldıktan sonra</t>
    </r>
    <r>
      <rPr>
        <sz val="20"/>
        <color theme="1"/>
        <rFont val="Times New Roman"/>
        <family val="1"/>
        <charset val="162"/>
      </rPr>
      <t xml:space="preserve"> </t>
    </r>
    <r>
      <rPr>
        <b/>
        <i/>
        <sz val="20"/>
        <color theme="1"/>
        <rFont val="Times New Roman"/>
        <family val="1"/>
        <charset val="162"/>
      </rPr>
      <t xml:space="preserve">ihale şartnamesini imzalayarak vermek zorundadır. </t>
    </r>
  </si>
  <si>
    <r>
      <t xml:space="preserve">      </t>
    </r>
    <r>
      <rPr>
        <b/>
        <sz val="16"/>
        <color theme="1"/>
        <rFont val="Times New Roman"/>
        <family val="1"/>
        <charset val="162"/>
      </rPr>
      <t>1</t>
    </r>
    <r>
      <rPr>
        <sz val="16"/>
        <color theme="1"/>
        <rFont val="Times New Roman"/>
        <family val="1"/>
        <charset val="162"/>
      </rPr>
      <t xml:space="preserve">-Sivas DKMP Müdürlüğümüzce el konulan ve yukarıda nitelikleri belirtilen av tüfekleri ve diğer eşyanın 2886 Sayılı Yasanın  51. maddesi uyarınca Pazarlık Usulü ile </t>
    </r>
    <r>
      <rPr>
        <b/>
        <sz val="16"/>
        <color theme="1"/>
        <rFont val="Times New Roman"/>
        <family val="1"/>
        <charset val="162"/>
      </rPr>
      <t>12 MAYIS SALI 2026</t>
    </r>
    <r>
      <rPr>
        <sz val="16"/>
        <color theme="1"/>
        <rFont val="Times New Roman"/>
        <family val="1"/>
        <charset val="162"/>
      </rPr>
      <t xml:space="preserve"> tarihinde 15. Bölge Müdürlüğü Sivas DKMP Müdürlüğünde teşekkül edecek komisyon huzurunda Sivas DKMP Müdürlüğü Ek Binada satışları yapılacaktır.</t>
    </r>
  </si>
  <si>
    <r>
      <t xml:space="preserve">      </t>
    </r>
    <r>
      <rPr>
        <b/>
        <sz val="16"/>
        <color theme="1"/>
        <rFont val="Times New Roman"/>
        <family val="1"/>
        <charset val="162"/>
      </rPr>
      <t>10-</t>
    </r>
    <r>
      <rPr>
        <sz val="16"/>
        <color theme="1"/>
        <rFont val="Times New Roman"/>
        <family val="1"/>
        <charset val="162"/>
      </rPr>
      <t xml:space="preserve"> Satılacak av tüfekleri</t>
    </r>
    <r>
      <rPr>
        <b/>
        <sz val="16"/>
        <color theme="1"/>
        <rFont val="Times New Roman"/>
        <family val="1"/>
        <charset val="162"/>
      </rPr>
      <t xml:space="preserve"> 08.05.2026 (CUMA)</t>
    </r>
    <r>
      <rPr>
        <sz val="16"/>
        <color theme="1"/>
        <rFont val="Times New Roman"/>
        <family val="1"/>
        <charset val="162"/>
      </rPr>
      <t xml:space="preserve"> tarihinde mesai saati içerisinde 1 gün süreyle Sivas DKMP Müdürlüğümüz EK BİNADA teşhir edilecektir. </t>
    </r>
    <r>
      <rPr>
        <b/>
        <sz val="16"/>
        <color theme="1"/>
        <rFont val="Times New Roman"/>
        <family val="1"/>
        <charset val="162"/>
      </rPr>
      <t>İlgililere DUYURULUR…….</t>
    </r>
  </si>
  <si>
    <r>
      <t xml:space="preserve">      </t>
    </r>
    <r>
      <rPr>
        <b/>
        <sz val="18"/>
        <color theme="1"/>
        <rFont val="Times New Roman"/>
        <family val="1"/>
        <charset val="162"/>
      </rPr>
      <t xml:space="preserve">3- </t>
    </r>
    <r>
      <rPr>
        <sz val="18"/>
        <color theme="1"/>
        <rFont val="Times New Roman"/>
        <family val="1"/>
        <charset val="162"/>
      </rPr>
      <t xml:space="preserve">İhale şartnameleri mesai saatleri içerisinde Sivas DKMP Müdürlüğümüzden ücretsiz olarak alınabilir. </t>
    </r>
  </si>
  <si>
    <r>
      <t xml:space="preserve">     </t>
    </r>
    <r>
      <rPr>
        <b/>
        <sz val="18"/>
        <color theme="1"/>
        <rFont val="Times New Roman"/>
        <family val="1"/>
        <charset val="162"/>
      </rPr>
      <t xml:space="preserve"> 4-</t>
    </r>
    <r>
      <rPr>
        <sz val="18"/>
        <color theme="1"/>
        <rFont val="Times New Roman"/>
        <family val="1"/>
        <charset val="162"/>
      </rPr>
      <t xml:space="preserve"> İhale bedeli üzerinden yasal oranda KDV, Damga Vergisi ve Karar Pulu bedeli alınacaktır. </t>
    </r>
  </si>
  <si>
    <r>
      <t xml:space="preserve">      </t>
    </r>
    <r>
      <rPr>
        <b/>
        <sz val="18"/>
        <color theme="1"/>
        <rFont val="Times New Roman"/>
        <family val="1"/>
        <charset val="162"/>
      </rPr>
      <t>5-</t>
    </r>
    <r>
      <rPr>
        <sz val="18"/>
        <color theme="1"/>
        <rFont val="Times New Roman"/>
        <family val="1"/>
        <charset val="162"/>
      </rPr>
      <t xml:space="preserve"> Tahmin edilen bedel üzerinden 2886 Sayılı yasa uyarınca ita amirinin onayı ile %20 oranında geçici teminat alınacaktır.</t>
    </r>
  </si>
  <si>
    <r>
      <t xml:space="preserve">    </t>
    </r>
    <r>
      <rPr>
        <b/>
        <sz val="18"/>
        <color theme="1"/>
        <rFont val="Times New Roman"/>
        <family val="1"/>
        <charset val="162"/>
      </rPr>
      <t xml:space="preserve">  6- </t>
    </r>
    <r>
      <rPr>
        <sz val="18"/>
        <color theme="1"/>
        <rFont val="Times New Roman"/>
        <family val="1"/>
        <charset val="162"/>
      </rPr>
      <t xml:space="preserve">İhale saatinte satılmayan tüfek olduğunda, son tüfek satışından sonra  yeniden bu tüfekleri satışa sunmakta serbesttir. </t>
    </r>
  </si>
  <si>
    <r>
      <rPr>
        <b/>
        <sz val="18"/>
        <color theme="1"/>
        <rFont val="Times New Roman"/>
        <family val="1"/>
        <charset val="162"/>
      </rPr>
      <t xml:space="preserve">      7-</t>
    </r>
    <r>
      <rPr>
        <sz val="18"/>
        <color theme="1"/>
        <rFont val="Times New Roman"/>
        <family val="1"/>
        <charset val="162"/>
      </rPr>
      <t xml:space="preserve"> İhale Komisyonu ilanda yer alan herhangi bir tüfeği ihaleden çıkartmakta serbesttir. </t>
    </r>
  </si>
  <si>
    <r>
      <t xml:space="preserve">      </t>
    </r>
    <r>
      <rPr>
        <b/>
        <sz val="18"/>
        <color theme="1"/>
        <rFont val="Times New Roman"/>
        <family val="1"/>
        <charset val="162"/>
      </rPr>
      <t>8-</t>
    </r>
    <r>
      <rPr>
        <sz val="18"/>
        <color theme="1"/>
        <rFont val="Times New Roman"/>
        <family val="1"/>
        <charset val="162"/>
      </rPr>
      <t xml:space="preserve"> Komisyon ihaleyi yapıp yapmamakta serbestdir.</t>
    </r>
  </si>
  <si>
    <r>
      <rPr>
        <sz val="16"/>
        <color theme="1"/>
        <rFont val="Times New Roman"/>
        <family val="1"/>
        <charset val="162"/>
      </rPr>
      <t xml:space="preserve">      </t>
    </r>
    <r>
      <rPr>
        <b/>
        <sz val="16"/>
        <color theme="1"/>
        <rFont val="Times New Roman"/>
        <family val="1"/>
        <charset val="162"/>
      </rPr>
      <t>9-</t>
    </r>
    <r>
      <rPr>
        <b/>
        <i/>
        <u/>
        <sz val="16"/>
        <color theme="1"/>
        <rFont val="Times New Roman"/>
        <family val="1"/>
        <charset val="162"/>
      </rPr>
      <t xml:space="preserve"> İhaleye katılmak isteyenlerin, istenilen tüm belgeleri **</t>
    </r>
    <r>
      <rPr>
        <b/>
        <i/>
        <u/>
        <sz val="22"/>
        <color theme="1"/>
        <rFont val="Times New Roman"/>
        <family val="1"/>
        <charset val="162"/>
      </rPr>
      <t xml:space="preserve">4 MAYIS – 11 MAYIS </t>
    </r>
    <r>
      <rPr>
        <b/>
        <i/>
        <u/>
        <sz val="16"/>
        <color theme="1"/>
        <rFont val="Times New Roman"/>
        <family val="1"/>
        <charset val="162"/>
      </rPr>
      <t>TARİHLERİ ARASINDA, MESAİ SAATLERİ İÇİNDE** KURUMA TESLİM ETMELERİ GEREKMEKTEDİR. BELİRTİLEN SÜRE İÇERİSİNDE BELGELERİNİ TESLİM ETMEYENLER İHALEYE KATILAMAYACAKTIR. Satılan tüfeklerin 15 Mayıs 2026 Cuma günü saat 12:30'a kadar teslim alınması gerekmektedir. Aksi takdirde teminatları yanacaktır.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</si>
</sst>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₺&quot;#,##0.00"/>
  </numFmts>
  <fonts count="18" x14ac:knownFonts="1">
    <font>
      <sz val="11"/>
      <color theme="1"/>
      <name val="Calibri"/>
      <family val="2"/>
      <charset val="162"/>
      <scheme val="minor"/>
    </font>
    <font>
      <sz val="8"/>
      <name val="Calibri"/>
      <family val="2"/>
      <charset val="162"/>
    </font>
    <font>
      <sz val="8"/>
      <name val="Calibri"/>
      <family val="2"/>
      <charset val="162"/>
      <scheme val="minor"/>
    </font>
    <font>
      <b/>
      <i/>
      <sz val="14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20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i/>
      <u/>
      <sz val="20"/>
      <color theme="1"/>
      <name val="Times New Roman"/>
      <family val="1"/>
      <charset val="162"/>
    </font>
    <font>
      <i/>
      <u/>
      <sz val="20"/>
      <color theme="1"/>
      <name val="Times New Roman"/>
      <family val="1"/>
      <charset val="162"/>
    </font>
    <font>
      <b/>
      <i/>
      <sz val="20"/>
      <color theme="1"/>
      <name val="Times New Roman"/>
      <family val="1"/>
      <charset val="162"/>
    </font>
    <font>
      <sz val="18"/>
      <color theme="1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b/>
      <i/>
      <u/>
      <sz val="26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i/>
      <u/>
      <sz val="16"/>
      <color theme="1"/>
      <name val="Times New Roman"/>
      <family val="1"/>
      <charset val="162"/>
    </font>
    <font>
      <b/>
      <i/>
      <u/>
      <sz val="2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left" wrapText="1"/>
    </xf>
    <xf numFmtId="0" fontId="3" fillId="0" borderId="5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 wrapText="1"/>
    </xf>
    <xf numFmtId="0" fontId="5" fillId="0" borderId="1" xfId="0" applyFont="1" applyBorder="1"/>
    <xf numFmtId="0" fontId="5" fillId="0" borderId="5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4" fillId="2" borderId="0" xfId="0" applyFont="1" applyFill="1"/>
    <xf numFmtId="0" fontId="4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readingOrder="1"/>
    </xf>
    <xf numFmtId="2" fontId="3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2" borderId="0" xfId="0" applyFont="1" applyFill="1" applyBorder="1"/>
    <xf numFmtId="0" fontId="4" fillId="2" borderId="8" xfId="0" applyFont="1" applyFill="1" applyBorder="1"/>
    <xf numFmtId="0" fontId="4" fillId="0" borderId="0" xfId="0" applyFont="1" applyBorder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49" fontId="5" fillId="2" borderId="0" xfId="0" applyNumberFormat="1" applyFont="1" applyFill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center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  <xf numFmtId="164" fontId="5" fillId="2" borderId="3" xfId="0" applyNumberFormat="1" applyFont="1" applyFill="1" applyBorder="1" applyAlignment="1">
      <alignment horizontal="center" vertical="center" textRotation="90" wrapText="1"/>
    </xf>
    <xf numFmtId="164" fontId="5" fillId="2" borderId="4" xfId="0" applyNumberFormat="1" applyFont="1" applyFill="1" applyBorder="1" applyAlignment="1">
      <alignment horizontal="center" vertical="center" textRotation="90" wrapText="1"/>
    </xf>
    <xf numFmtId="164" fontId="3" fillId="2" borderId="1" xfId="0" applyNumberFormat="1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2"/>
  <sheetViews>
    <sheetView tabSelected="1" view="pageBreakPreview" topLeftCell="A25" zoomScale="60" zoomScaleNormal="100" workbookViewId="0">
      <selection activeCell="A40" sqref="A40:N40"/>
    </sheetView>
  </sheetViews>
  <sheetFormatPr defaultRowHeight="18.75" x14ac:dyDescent="0.3"/>
  <cols>
    <col min="1" max="1" width="6.140625" style="18" customWidth="1"/>
    <col min="2" max="2" width="9" style="31" bestFit="1" customWidth="1"/>
    <col min="3" max="3" width="13.7109375" style="12" customWidth="1"/>
    <col min="4" max="4" width="24.5703125" style="12" customWidth="1"/>
    <col min="5" max="5" width="13.28515625" style="12" customWidth="1"/>
    <col min="6" max="6" width="18.85546875" style="12" bestFit="1" customWidth="1"/>
    <col min="7" max="7" width="22.5703125" style="12" bestFit="1" customWidth="1"/>
    <col min="8" max="8" width="3" style="31" customWidth="1"/>
    <col min="9" max="9" width="6.5703125" style="31" customWidth="1"/>
    <col min="10" max="10" width="16.5703125" style="32" customWidth="1"/>
    <col min="11" max="11" width="12.42578125" style="32" customWidth="1"/>
    <col min="12" max="12" width="15.7109375" style="31" customWidth="1"/>
    <col min="13" max="13" width="9.7109375" style="35" customWidth="1"/>
    <col min="14" max="14" width="12" style="31" customWidth="1"/>
    <col min="15" max="15" width="9.140625" style="12"/>
    <col min="16" max="16" width="13" style="13" customWidth="1"/>
    <col min="17" max="19" width="9.140625" style="12"/>
    <col min="20" max="21" width="9.140625" style="12" customWidth="1"/>
    <col min="22" max="16384" width="9.140625" style="12"/>
  </cols>
  <sheetData>
    <row r="1" spans="1:17" ht="18" customHeight="1" x14ac:dyDescent="0.3">
      <c r="A1" s="37" t="s">
        <v>12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7" ht="18" customHeight="1" x14ac:dyDescent="0.3">
      <c r="A2" s="46" t="s">
        <v>48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8"/>
    </row>
    <row r="3" spans="1:17" s="15" customFormat="1" ht="21.75" customHeight="1" x14ac:dyDescent="0.3">
      <c r="A3" s="38" t="s">
        <v>40</v>
      </c>
      <c r="B3" s="40" t="s">
        <v>0</v>
      </c>
      <c r="C3" s="40"/>
      <c r="D3" s="40"/>
      <c r="E3" s="40" t="s">
        <v>5</v>
      </c>
      <c r="F3" s="14"/>
      <c r="G3" s="38" t="s">
        <v>7</v>
      </c>
      <c r="H3" s="41" t="s">
        <v>8</v>
      </c>
      <c r="I3" s="51" t="s">
        <v>38</v>
      </c>
      <c r="J3" s="43" t="s">
        <v>13</v>
      </c>
      <c r="K3" s="45" t="s">
        <v>14</v>
      </c>
      <c r="L3" s="40" t="s">
        <v>11</v>
      </c>
      <c r="M3" s="40"/>
      <c r="N3" s="40"/>
      <c r="P3" s="13"/>
    </row>
    <row r="4" spans="1:17" s="18" customFormat="1" ht="54" customHeight="1" x14ac:dyDescent="0.3">
      <c r="A4" s="39"/>
      <c r="B4" s="16" t="s">
        <v>1</v>
      </c>
      <c r="C4" s="16" t="s">
        <v>2</v>
      </c>
      <c r="D4" s="16" t="s">
        <v>3</v>
      </c>
      <c r="E4" s="40"/>
      <c r="F4" s="17" t="s">
        <v>6</v>
      </c>
      <c r="G4" s="39"/>
      <c r="H4" s="42"/>
      <c r="I4" s="41"/>
      <c r="J4" s="44"/>
      <c r="K4" s="45"/>
      <c r="L4" s="16" t="s">
        <v>41</v>
      </c>
      <c r="M4" s="5" t="s">
        <v>10</v>
      </c>
      <c r="N4" s="16" t="s">
        <v>9</v>
      </c>
      <c r="P4" s="13"/>
    </row>
    <row r="5" spans="1:17" ht="35.1" customHeight="1" x14ac:dyDescent="0.35">
      <c r="A5" s="16" t="s">
        <v>21</v>
      </c>
      <c r="B5" s="3" t="s">
        <v>15</v>
      </c>
      <c r="C5" s="19" t="s">
        <v>4</v>
      </c>
      <c r="D5" s="19" t="s">
        <v>90</v>
      </c>
      <c r="E5" s="20" t="s">
        <v>39</v>
      </c>
      <c r="F5" s="1" t="s">
        <v>49</v>
      </c>
      <c r="G5" s="2">
        <v>959718</v>
      </c>
      <c r="H5" s="3">
        <v>1</v>
      </c>
      <c r="I5" s="3">
        <v>12</v>
      </c>
      <c r="J5" s="21">
        <v>8000</v>
      </c>
      <c r="K5" s="22">
        <f>ROUNDUP(J5*0.2,0)</f>
        <v>1600</v>
      </c>
      <c r="L5" s="4">
        <v>46154</v>
      </c>
      <c r="M5" s="5" t="s">
        <v>88</v>
      </c>
      <c r="N5" s="4" t="s">
        <v>89</v>
      </c>
    </row>
    <row r="6" spans="1:17" ht="35.1" customHeight="1" x14ac:dyDescent="0.3">
      <c r="A6" s="16" t="s">
        <v>16</v>
      </c>
      <c r="B6" s="3" t="s">
        <v>15</v>
      </c>
      <c r="C6" s="19" t="s">
        <v>4</v>
      </c>
      <c r="D6" s="19" t="s">
        <v>90</v>
      </c>
      <c r="E6" s="20" t="s">
        <v>39</v>
      </c>
      <c r="F6" s="6" t="s">
        <v>50</v>
      </c>
      <c r="G6" s="7" t="s">
        <v>51</v>
      </c>
      <c r="H6" s="3">
        <v>1</v>
      </c>
      <c r="I6" s="3">
        <v>12</v>
      </c>
      <c r="J6" s="23">
        <v>12166.67</v>
      </c>
      <c r="K6" s="22">
        <f>ROUNDUP(J6*0.2,0)+6</f>
        <v>2440</v>
      </c>
      <c r="L6" s="4">
        <v>46154</v>
      </c>
      <c r="M6" s="5" t="s">
        <v>88</v>
      </c>
      <c r="N6" s="4" t="s">
        <v>89</v>
      </c>
    </row>
    <row r="7" spans="1:17" ht="35.1" customHeight="1" x14ac:dyDescent="0.35">
      <c r="A7" s="16" t="s">
        <v>22</v>
      </c>
      <c r="B7" s="3" t="s">
        <v>15</v>
      </c>
      <c r="C7" s="19" t="s">
        <v>4</v>
      </c>
      <c r="D7" s="19" t="s">
        <v>90</v>
      </c>
      <c r="E7" s="20" t="s">
        <v>39</v>
      </c>
      <c r="F7" s="1" t="s">
        <v>52</v>
      </c>
      <c r="G7" s="8">
        <v>1480</v>
      </c>
      <c r="H7" s="3">
        <v>1</v>
      </c>
      <c r="I7" s="3">
        <v>12</v>
      </c>
      <c r="J7" s="23">
        <v>4500</v>
      </c>
      <c r="K7" s="22">
        <f t="shared" ref="K6:K31" si="0">ROUNDUP(J7*0.2,0)</f>
        <v>900</v>
      </c>
      <c r="L7" s="4">
        <v>46154</v>
      </c>
      <c r="M7" s="5" t="s">
        <v>88</v>
      </c>
      <c r="N7" s="4" t="s">
        <v>89</v>
      </c>
    </row>
    <row r="8" spans="1:17" ht="35.1" customHeight="1" x14ac:dyDescent="0.3">
      <c r="A8" s="16" t="s">
        <v>23</v>
      </c>
      <c r="B8" s="3" t="s">
        <v>15</v>
      </c>
      <c r="C8" s="19" t="s">
        <v>4</v>
      </c>
      <c r="D8" s="19" t="s">
        <v>90</v>
      </c>
      <c r="E8" s="20" t="s">
        <v>39</v>
      </c>
      <c r="F8" s="6" t="s">
        <v>54</v>
      </c>
      <c r="G8" s="7" t="s">
        <v>55</v>
      </c>
      <c r="H8" s="3">
        <v>1</v>
      </c>
      <c r="I8" s="3">
        <v>12</v>
      </c>
      <c r="J8" s="23">
        <v>6333.33</v>
      </c>
      <c r="K8" s="22">
        <f>ROUNDUP(J8*0.2,0)+3</f>
        <v>1270</v>
      </c>
      <c r="L8" s="4">
        <v>46154</v>
      </c>
      <c r="M8" s="5" t="s">
        <v>88</v>
      </c>
      <c r="N8" s="4" t="s">
        <v>89</v>
      </c>
    </row>
    <row r="9" spans="1:17" ht="35.1" customHeight="1" x14ac:dyDescent="0.3">
      <c r="A9" s="16" t="s">
        <v>24</v>
      </c>
      <c r="B9" s="3" t="s">
        <v>15</v>
      </c>
      <c r="C9" s="19" t="s">
        <v>4</v>
      </c>
      <c r="D9" s="19" t="s">
        <v>90</v>
      </c>
      <c r="E9" s="20" t="s">
        <v>39</v>
      </c>
      <c r="F9" s="6" t="s">
        <v>53</v>
      </c>
      <c r="G9" s="7" t="s">
        <v>56</v>
      </c>
      <c r="H9" s="3">
        <v>1</v>
      </c>
      <c r="I9" s="3">
        <v>12</v>
      </c>
      <c r="J9" s="23">
        <v>5000</v>
      </c>
      <c r="K9" s="22">
        <f t="shared" si="0"/>
        <v>1000</v>
      </c>
      <c r="L9" s="4">
        <v>46154</v>
      </c>
      <c r="M9" s="5" t="s">
        <v>88</v>
      </c>
      <c r="N9" s="4" t="s">
        <v>89</v>
      </c>
    </row>
    <row r="10" spans="1:17" ht="35.1" customHeight="1" x14ac:dyDescent="0.35">
      <c r="A10" s="16" t="s">
        <v>25</v>
      </c>
      <c r="B10" s="3" t="s">
        <v>15</v>
      </c>
      <c r="C10" s="19" t="s">
        <v>4</v>
      </c>
      <c r="D10" s="19" t="s">
        <v>90</v>
      </c>
      <c r="E10" s="20" t="s">
        <v>39</v>
      </c>
      <c r="F10" s="1" t="s">
        <v>53</v>
      </c>
      <c r="G10" s="8" t="s">
        <v>57</v>
      </c>
      <c r="H10" s="3">
        <v>1</v>
      </c>
      <c r="I10" s="3">
        <v>12</v>
      </c>
      <c r="J10" s="23">
        <v>5500</v>
      </c>
      <c r="K10" s="22">
        <f t="shared" si="0"/>
        <v>1100</v>
      </c>
      <c r="L10" s="4">
        <v>46154</v>
      </c>
      <c r="M10" s="5" t="s">
        <v>88</v>
      </c>
      <c r="N10" s="4" t="s">
        <v>89</v>
      </c>
    </row>
    <row r="11" spans="1:17" ht="35.1" customHeight="1" x14ac:dyDescent="0.35">
      <c r="A11" s="16" t="s">
        <v>26</v>
      </c>
      <c r="B11" s="3" t="s">
        <v>15</v>
      </c>
      <c r="C11" s="19" t="s">
        <v>4</v>
      </c>
      <c r="D11" s="19" t="s">
        <v>90</v>
      </c>
      <c r="E11" s="20" t="s">
        <v>39</v>
      </c>
      <c r="F11" s="1" t="s">
        <v>42</v>
      </c>
      <c r="G11" s="8">
        <v>7470</v>
      </c>
      <c r="H11" s="3">
        <v>1</v>
      </c>
      <c r="I11" s="3">
        <v>12</v>
      </c>
      <c r="J11" s="23">
        <v>12166.67</v>
      </c>
      <c r="K11" s="22">
        <f>ROUNDUP(J11*0.2,0)+6</f>
        <v>2440</v>
      </c>
      <c r="L11" s="4">
        <v>46154</v>
      </c>
      <c r="M11" s="5" t="s">
        <v>88</v>
      </c>
      <c r="N11" s="4" t="s">
        <v>89</v>
      </c>
    </row>
    <row r="12" spans="1:17" ht="35.1" customHeight="1" x14ac:dyDescent="0.3">
      <c r="A12" s="16" t="s">
        <v>17</v>
      </c>
      <c r="B12" s="3" t="s">
        <v>15</v>
      </c>
      <c r="C12" s="19" t="s">
        <v>4</v>
      </c>
      <c r="D12" s="19" t="s">
        <v>90</v>
      </c>
      <c r="E12" s="20" t="s">
        <v>39</v>
      </c>
      <c r="F12" s="9" t="s">
        <v>58</v>
      </c>
      <c r="G12" s="10" t="s">
        <v>59</v>
      </c>
      <c r="H12" s="3">
        <v>1</v>
      </c>
      <c r="I12" s="3">
        <v>12</v>
      </c>
      <c r="J12" s="23">
        <v>5833.33</v>
      </c>
      <c r="K12" s="22">
        <f>ROUNDUP(J12*0.2,0)+3</f>
        <v>1170</v>
      </c>
      <c r="L12" s="4">
        <v>46154</v>
      </c>
      <c r="M12" s="5" t="s">
        <v>88</v>
      </c>
      <c r="N12" s="4" t="s">
        <v>89</v>
      </c>
    </row>
    <row r="13" spans="1:17" ht="35.1" customHeight="1" x14ac:dyDescent="0.3">
      <c r="A13" s="16" t="s">
        <v>27</v>
      </c>
      <c r="B13" s="3" t="s">
        <v>15</v>
      </c>
      <c r="C13" s="19" t="s">
        <v>4</v>
      </c>
      <c r="D13" s="19" t="s">
        <v>90</v>
      </c>
      <c r="E13" s="20" t="s">
        <v>39</v>
      </c>
      <c r="F13" s="6" t="s">
        <v>60</v>
      </c>
      <c r="G13" s="7" t="s">
        <v>62</v>
      </c>
      <c r="H13" s="3">
        <v>1</v>
      </c>
      <c r="I13" s="3">
        <v>12</v>
      </c>
      <c r="J13" s="23">
        <v>5833.33</v>
      </c>
      <c r="K13" s="22">
        <f>ROUNDUP(J13*0.2,0)+3</f>
        <v>1170</v>
      </c>
      <c r="L13" s="4">
        <v>46154</v>
      </c>
      <c r="M13" s="5" t="s">
        <v>88</v>
      </c>
      <c r="N13" s="4" t="s">
        <v>89</v>
      </c>
    </row>
    <row r="14" spans="1:17" ht="35.1" customHeight="1" x14ac:dyDescent="0.35">
      <c r="A14" s="16" t="s">
        <v>28</v>
      </c>
      <c r="B14" s="3" t="s">
        <v>15</v>
      </c>
      <c r="C14" s="19" t="s">
        <v>4</v>
      </c>
      <c r="D14" s="19" t="s">
        <v>90</v>
      </c>
      <c r="E14" s="20" t="s">
        <v>39</v>
      </c>
      <c r="F14" s="1" t="s">
        <v>63</v>
      </c>
      <c r="G14" s="2" t="s">
        <v>65</v>
      </c>
      <c r="H14" s="3">
        <v>1</v>
      </c>
      <c r="I14" s="3">
        <v>12</v>
      </c>
      <c r="J14" s="23">
        <v>6666.67</v>
      </c>
      <c r="K14" s="22">
        <f>ROUNDUP(J14*0.2,0)+6</f>
        <v>1340</v>
      </c>
      <c r="L14" s="4">
        <v>46154</v>
      </c>
      <c r="M14" s="5" t="s">
        <v>88</v>
      </c>
      <c r="N14" s="4" t="s">
        <v>89</v>
      </c>
    </row>
    <row r="15" spans="1:17" ht="35.1" customHeight="1" x14ac:dyDescent="0.35">
      <c r="A15" s="16" t="s">
        <v>18</v>
      </c>
      <c r="B15" s="3" t="s">
        <v>15</v>
      </c>
      <c r="C15" s="19" t="s">
        <v>4</v>
      </c>
      <c r="D15" s="19" t="s">
        <v>90</v>
      </c>
      <c r="E15" s="20" t="s">
        <v>39</v>
      </c>
      <c r="F15" s="11" t="s">
        <v>66</v>
      </c>
      <c r="G15" s="2" t="s">
        <v>67</v>
      </c>
      <c r="H15" s="3">
        <v>1</v>
      </c>
      <c r="I15" s="3">
        <v>12</v>
      </c>
      <c r="J15" s="23">
        <v>4833.33</v>
      </c>
      <c r="K15" s="22">
        <f>ROUNDUP(J15*0.2,0)+3</f>
        <v>970</v>
      </c>
      <c r="L15" s="4">
        <v>46154</v>
      </c>
      <c r="M15" s="5" t="s">
        <v>88</v>
      </c>
      <c r="N15" s="4" t="s">
        <v>89</v>
      </c>
    </row>
    <row r="16" spans="1:17" ht="35.1" customHeight="1" x14ac:dyDescent="0.35">
      <c r="A16" s="16" t="s">
        <v>29</v>
      </c>
      <c r="B16" s="3" t="s">
        <v>15</v>
      </c>
      <c r="C16" s="19" t="s">
        <v>4</v>
      </c>
      <c r="D16" s="19" t="s">
        <v>90</v>
      </c>
      <c r="E16" s="20" t="s">
        <v>39</v>
      </c>
      <c r="F16" s="1" t="s">
        <v>68</v>
      </c>
      <c r="G16" s="2" t="s">
        <v>69</v>
      </c>
      <c r="H16" s="3">
        <v>1</v>
      </c>
      <c r="I16" s="3">
        <v>12</v>
      </c>
      <c r="J16" s="23">
        <v>6333.33</v>
      </c>
      <c r="K16" s="22">
        <f t="shared" si="0"/>
        <v>1267</v>
      </c>
      <c r="L16" s="4">
        <v>46154</v>
      </c>
      <c r="M16" s="5" t="s">
        <v>88</v>
      </c>
      <c r="N16" s="4" t="s">
        <v>89</v>
      </c>
      <c r="O16" s="49"/>
      <c r="P16" s="50"/>
      <c r="Q16" s="24"/>
    </row>
    <row r="17" spans="1:16" ht="35.1" customHeight="1" x14ac:dyDescent="0.35">
      <c r="A17" s="16" t="s">
        <v>19</v>
      </c>
      <c r="B17" s="3" t="s">
        <v>15</v>
      </c>
      <c r="C17" s="19" t="s">
        <v>4</v>
      </c>
      <c r="D17" s="19" t="s">
        <v>90</v>
      </c>
      <c r="E17" s="20" t="s">
        <v>39</v>
      </c>
      <c r="F17" s="11" t="s">
        <v>61</v>
      </c>
      <c r="G17" s="2">
        <v>9613946</v>
      </c>
      <c r="H17" s="3">
        <v>1</v>
      </c>
      <c r="I17" s="3">
        <v>12</v>
      </c>
      <c r="J17" s="23">
        <v>7500</v>
      </c>
      <c r="K17" s="22">
        <f t="shared" si="0"/>
        <v>1500</v>
      </c>
      <c r="L17" s="4">
        <v>46154</v>
      </c>
      <c r="M17" s="5" t="s">
        <v>88</v>
      </c>
      <c r="N17" s="4" t="s">
        <v>89</v>
      </c>
      <c r="O17" s="25"/>
      <c r="P17" s="26"/>
    </row>
    <row r="18" spans="1:16" ht="35.1" customHeight="1" x14ac:dyDescent="0.3">
      <c r="A18" s="16" t="s">
        <v>30</v>
      </c>
      <c r="B18" s="3" t="s">
        <v>15</v>
      </c>
      <c r="C18" s="19" t="s">
        <v>4</v>
      </c>
      <c r="D18" s="19" t="s">
        <v>90</v>
      </c>
      <c r="E18" s="20" t="s">
        <v>39</v>
      </c>
      <c r="F18" s="6" t="s">
        <v>64</v>
      </c>
      <c r="G18" s="7" t="s">
        <v>70</v>
      </c>
      <c r="H18" s="3">
        <v>1</v>
      </c>
      <c r="I18" s="3">
        <v>20</v>
      </c>
      <c r="J18" s="23">
        <v>65000</v>
      </c>
      <c r="K18" s="22">
        <f t="shared" si="0"/>
        <v>13000</v>
      </c>
      <c r="L18" s="4">
        <v>46154</v>
      </c>
      <c r="M18" s="5" t="s">
        <v>88</v>
      </c>
      <c r="N18" s="4" t="s">
        <v>89</v>
      </c>
    </row>
    <row r="19" spans="1:16" ht="35.1" customHeight="1" x14ac:dyDescent="0.35">
      <c r="A19" s="16" t="s">
        <v>20</v>
      </c>
      <c r="B19" s="3" t="s">
        <v>15</v>
      </c>
      <c r="C19" s="19" t="s">
        <v>4</v>
      </c>
      <c r="D19" s="19" t="s">
        <v>90</v>
      </c>
      <c r="E19" s="20" t="s">
        <v>39</v>
      </c>
      <c r="F19" s="11" t="s">
        <v>71</v>
      </c>
      <c r="G19" s="2">
        <v>151694</v>
      </c>
      <c r="H19" s="3">
        <v>1</v>
      </c>
      <c r="I19" s="3">
        <v>12</v>
      </c>
      <c r="J19" s="23">
        <v>4833.33</v>
      </c>
      <c r="K19" s="22">
        <f>ROUNDUP(J19*0.2,0)+3</f>
        <v>970</v>
      </c>
      <c r="L19" s="4">
        <v>46154</v>
      </c>
      <c r="M19" s="5" t="s">
        <v>88</v>
      </c>
      <c r="N19" s="4" t="s">
        <v>89</v>
      </c>
    </row>
    <row r="20" spans="1:16" ht="35.1" customHeight="1" x14ac:dyDescent="0.35">
      <c r="A20" s="16" t="s">
        <v>31</v>
      </c>
      <c r="B20" s="3" t="s">
        <v>15</v>
      </c>
      <c r="C20" s="19" t="s">
        <v>4</v>
      </c>
      <c r="D20" s="19" t="s">
        <v>90</v>
      </c>
      <c r="E20" s="20" t="s">
        <v>39</v>
      </c>
      <c r="F20" s="11" t="s">
        <v>72</v>
      </c>
      <c r="G20" s="8" t="s">
        <v>73</v>
      </c>
      <c r="H20" s="3">
        <v>1</v>
      </c>
      <c r="I20" s="3">
        <v>12</v>
      </c>
      <c r="J20" s="23">
        <v>4666.67</v>
      </c>
      <c r="K20" s="22">
        <f>ROUNDUP(J20*0.2,0)+6</f>
        <v>940</v>
      </c>
      <c r="L20" s="4">
        <v>46154</v>
      </c>
      <c r="M20" s="5" t="s">
        <v>88</v>
      </c>
      <c r="N20" s="4" t="s">
        <v>89</v>
      </c>
    </row>
    <row r="21" spans="1:16" ht="35.1" customHeight="1" x14ac:dyDescent="0.35">
      <c r="A21" s="16" t="s">
        <v>32</v>
      </c>
      <c r="B21" s="3" t="s">
        <v>15</v>
      </c>
      <c r="C21" s="19" t="s">
        <v>4</v>
      </c>
      <c r="D21" s="19" t="s">
        <v>90</v>
      </c>
      <c r="E21" s="20" t="s">
        <v>39</v>
      </c>
      <c r="F21" s="11" t="s">
        <v>74</v>
      </c>
      <c r="G21" s="2">
        <v>7543</v>
      </c>
      <c r="H21" s="3">
        <v>1</v>
      </c>
      <c r="I21" s="3">
        <v>12</v>
      </c>
      <c r="J21" s="23">
        <v>4833.33</v>
      </c>
      <c r="K21" s="22">
        <f>ROUNDUP(J21*0.2,0)+3</f>
        <v>970</v>
      </c>
      <c r="L21" s="4">
        <v>46154</v>
      </c>
      <c r="M21" s="5" t="s">
        <v>88</v>
      </c>
      <c r="N21" s="4" t="s">
        <v>89</v>
      </c>
    </row>
    <row r="22" spans="1:16" ht="35.1" customHeight="1" x14ac:dyDescent="0.35">
      <c r="A22" s="16" t="s">
        <v>33</v>
      </c>
      <c r="B22" s="3" t="s">
        <v>15</v>
      </c>
      <c r="C22" s="19" t="s">
        <v>4</v>
      </c>
      <c r="D22" s="19" t="s">
        <v>90</v>
      </c>
      <c r="E22" s="20" t="s">
        <v>39</v>
      </c>
      <c r="F22" s="11" t="s">
        <v>75</v>
      </c>
      <c r="G22" s="2">
        <v>971</v>
      </c>
      <c r="H22" s="3">
        <v>1</v>
      </c>
      <c r="I22" s="3">
        <v>12</v>
      </c>
      <c r="J22" s="23">
        <v>6666.67</v>
      </c>
      <c r="K22" s="22">
        <f>ROUNDUP(J22*0.2,0)+6</f>
        <v>1340</v>
      </c>
      <c r="L22" s="4">
        <v>46154</v>
      </c>
      <c r="M22" s="5" t="s">
        <v>88</v>
      </c>
      <c r="N22" s="4" t="s">
        <v>89</v>
      </c>
    </row>
    <row r="23" spans="1:16" ht="35.1" customHeight="1" x14ac:dyDescent="0.35">
      <c r="A23" s="16" t="s">
        <v>46</v>
      </c>
      <c r="B23" s="3" t="s">
        <v>15</v>
      </c>
      <c r="C23" s="19" t="s">
        <v>4</v>
      </c>
      <c r="D23" s="19" t="s">
        <v>90</v>
      </c>
      <c r="E23" s="20" t="s">
        <v>39</v>
      </c>
      <c r="F23" s="11" t="s">
        <v>76</v>
      </c>
      <c r="G23" s="2">
        <v>20619</v>
      </c>
      <c r="H23" s="3">
        <v>1</v>
      </c>
      <c r="I23" s="3">
        <v>12</v>
      </c>
      <c r="J23" s="23">
        <v>4500</v>
      </c>
      <c r="K23" s="22">
        <f t="shared" si="0"/>
        <v>900</v>
      </c>
      <c r="L23" s="4">
        <v>46154</v>
      </c>
      <c r="M23" s="5" t="s">
        <v>88</v>
      </c>
      <c r="N23" s="4" t="s">
        <v>89</v>
      </c>
    </row>
    <row r="24" spans="1:16" ht="35.1" customHeight="1" x14ac:dyDescent="0.3">
      <c r="A24" s="16" t="s">
        <v>47</v>
      </c>
      <c r="B24" s="3" t="s">
        <v>15</v>
      </c>
      <c r="C24" s="19" t="s">
        <v>4</v>
      </c>
      <c r="D24" s="19" t="s">
        <v>90</v>
      </c>
      <c r="E24" s="20" t="s">
        <v>39</v>
      </c>
      <c r="F24" s="6" t="s">
        <v>77</v>
      </c>
      <c r="G24" s="7" t="s">
        <v>78</v>
      </c>
      <c r="H24" s="3">
        <v>1</v>
      </c>
      <c r="I24" s="3">
        <v>12</v>
      </c>
      <c r="J24" s="23">
        <v>4833.33</v>
      </c>
      <c r="K24" s="22">
        <f>ROUNDUP(J24*0.2,0)+3</f>
        <v>970</v>
      </c>
      <c r="L24" s="4">
        <v>46154</v>
      </c>
      <c r="M24" s="5" t="s">
        <v>88</v>
      </c>
      <c r="N24" s="4" t="s">
        <v>89</v>
      </c>
    </row>
    <row r="25" spans="1:16" ht="35.1" customHeight="1" x14ac:dyDescent="0.35">
      <c r="A25" s="16" t="s">
        <v>34</v>
      </c>
      <c r="B25" s="3" t="s">
        <v>15</v>
      </c>
      <c r="C25" s="19" t="s">
        <v>4</v>
      </c>
      <c r="D25" s="19" t="s">
        <v>90</v>
      </c>
      <c r="E25" s="20" t="s">
        <v>39</v>
      </c>
      <c r="F25" s="11" t="s">
        <v>61</v>
      </c>
      <c r="G25" s="2">
        <v>9701843</v>
      </c>
      <c r="H25" s="3">
        <v>1</v>
      </c>
      <c r="I25" s="3">
        <v>12</v>
      </c>
      <c r="J25" s="23">
        <v>8000</v>
      </c>
      <c r="K25" s="22">
        <f t="shared" si="0"/>
        <v>1600</v>
      </c>
      <c r="L25" s="4">
        <v>46154</v>
      </c>
      <c r="M25" s="5" t="s">
        <v>88</v>
      </c>
      <c r="N25" s="4" t="s">
        <v>89</v>
      </c>
    </row>
    <row r="26" spans="1:16" ht="35.1" customHeight="1" x14ac:dyDescent="0.3">
      <c r="A26" s="16" t="s">
        <v>35</v>
      </c>
      <c r="B26" s="3" t="s">
        <v>15</v>
      </c>
      <c r="C26" s="19" t="s">
        <v>4</v>
      </c>
      <c r="D26" s="19" t="s">
        <v>90</v>
      </c>
      <c r="E26" s="20" t="s">
        <v>39</v>
      </c>
      <c r="F26" s="6" t="s">
        <v>79</v>
      </c>
      <c r="G26" s="7" t="s">
        <v>80</v>
      </c>
      <c r="H26" s="3">
        <v>1</v>
      </c>
      <c r="I26" s="3">
        <v>12</v>
      </c>
      <c r="J26" s="23">
        <v>13166.67</v>
      </c>
      <c r="K26" s="22">
        <f>ROUNDUP(J26*0.2,0)+6</f>
        <v>2640</v>
      </c>
      <c r="L26" s="4">
        <v>46154</v>
      </c>
      <c r="M26" s="5" t="s">
        <v>88</v>
      </c>
      <c r="N26" s="4" t="s">
        <v>89</v>
      </c>
    </row>
    <row r="27" spans="1:16" ht="35.1" customHeight="1" x14ac:dyDescent="0.3">
      <c r="A27" s="16" t="s">
        <v>36</v>
      </c>
      <c r="B27" s="3" t="s">
        <v>15</v>
      </c>
      <c r="C27" s="19" t="s">
        <v>4</v>
      </c>
      <c r="D27" s="19" t="s">
        <v>90</v>
      </c>
      <c r="E27" s="20" t="s">
        <v>39</v>
      </c>
      <c r="F27" s="6" t="s">
        <v>81</v>
      </c>
      <c r="G27" s="7">
        <v>101255</v>
      </c>
      <c r="H27" s="3">
        <v>1</v>
      </c>
      <c r="I27" s="3">
        <v>12</v>
      </c>
      <c r="J27" s="23">
        <v>7500</v>
      </c>
      <c r="K27" s="22">
        <f t="shared" si="0"/>
        <v>1500</v>
      </c>
      <c r="L27" s="4">
        <v>46154</v>
      </c>
      <c r="M27" s="5" t="s">
        <v>88</v>
      </c>
      <c r="N27" s="4" t="s">
        <v>89</v>
      </c>
    </row>
    <row r="28" spans="1:16" ht="35.1" customHeight="1" x14ac:dyDescent="0.35">
      <c r="A28" s="16" t="s">
        <v>37</v>
      </c>
      <c r="B28" s="3" t="s">
        <v>15</v>
      </c>
      <c r="C28" s="19" t="s">
        <v>4</v>
      </c>
      <c r="D28" s="19" t="s">
        <v>90</v>
      </c>
      <c r="E28" s="20" t="s">
        <v>39</v>
      </c>
      <c r="F28" s="11" t="s">
        <v>82</v>
      </c>
      <c r="G28" s="2" t="s">
        <v>83</v>
      </c>
      <c r="H28" s="3">
        <v>1</v>
      </c>
      <c r="I28" s="3">
        <v>12</v>
      </c>
      <c r="J28" s="23">
        <v>5166.67</v>
      </c>
      <c r="K28" s="22">
        <f>ROUNDUP(J28*0.2,0)+6</f>
        <v>1040</v>
      </c>
      <c r="L28" s="4">
        <v>46154</v>
      </c>
      <c r="M28" s="5" t="s">
        <v>88</v>
      </c>
      <c r="N28" s="4" t="s">
        <v>89</v>
      </c>
    </row>
    <row r="29" spans="1:16" ht="35.1" customHeight="1" x14ac:dyDescent="0.3">
      <c r="A29" s="16" t="s">
        <v>43</v>
      </c>
      <c r="B29" s="3" t="s">
        <v>15</v>
      </c>
      <c r="C29" s="19" t="s">
        <v>4</v>
      </c>
      <c r="D29" s="19" t="s">
        <v>90</v>
      </c>
      <c r="E29" s="20" t="s">
        <v>39</v>
      </c>
      <c r="F29" s="6" t="s">
        <v>84</v>
      </c>
      <c r="G29" s="7">
        <v>17225</v>
      </c>
      <c r="H29" s="3">
        <v>1</v>
      </c>
      <c r="I29" s="3">
        <v>12</v>
      </c>
      <c r="J29" s="23">
        <v>6666.67</v>
      </c>
      <c r="K29" s="22">
        <f>ROUNDUP(J29*0.2,0)+6</f>
        <v>1340</v>
      </c>
      <c r="L29" s="4">
        <v>46154</v>
      </c>
      <c r="M29" s="5" t="s">
        <v>88</v>
      </c>
      <c r="N29" s="4" t="s">
        <v>89</v>
      </c>
    </row>
    <row r="30" spans="1:16" ht="35.1" customHeight="1" x14ac:dyDescent="0.3">
      <c r="A30" s="16" t="s">
        <v>44</v>
      </c>
      <c r="B30" s="3" t="s">
        <v>15</v>
      </c>
      <c r="C30" s="19" t="s">
        <v>4</v>
      </c>
      <c r="D30" s="19" t="s">
        <v>90</v>
      </c>
      <c r="E30" s="20" t="s">
        <v>39</v>
      </c>
      <c r="F30" s="6" t="s">
        <v>85</v>
      </c>
      <c r="G30" s="7" t="s">
        <v>86</v>
      </c>
      <c r="H30" s="3">
        <v>1</v>
      </c>
      <c r="I30" s="3">
        <v>12</v>
      </c>
      <c r="J30" s="23">
        <v>83333.33</v>
      </c>
      <c r="K30" s="22">
        <f>ROUNDUP(J30*0.2,0)+3</f>
        <v>16670</v>
      </c>
      <c r="L30" s="4">
        <v>46154</v>
      </c>
      <c r="M30" s="5" t="s">
        <v>88</v>
      </c>
      <c r="N30" s="4" t="s">
        <v>89</v>
      </c>
    </row>
    <row r="31" spans="1:16" ht="35.1" customHeight="1" x14ac:dyDescent="0.3">
      <c r="A31" s="16" t="s">
        <v>45</v>
      </c>
      <c r="B31" s="3" t="s">
        <v>15</v>
      </c>
      <c r="C31" s="19" t="s">
        <v>4</v>
      </c>
      <c r="D31" s="19" t="s">
        <v>90</v>
      </c>
      <c r="E31" s="20" t="s">
        <v>39</v>
      </c>
      <c r="F31" s="6" t="s">
        <v>87</v>
      </c>
      <c r="G31" s="7">
        <v>16112547</v>
      </c>
      <c r="H31" s="3">
        <v>1</v>
      </c>
      <c r="I31" s="3">
        <v>12</v>
      </c>
      <c r="J31" s="23">
        <v>9833.33</v>
      </c>
      <c r="K31" s="22">
        <f>ROUNDUP(J31*0.2,0)+3</f>
        <v>1970</v>
      </c>
      <c r="L31" s="4">
        <v>46154</v>
      </c>
      <c r="M31" s="5" t="s">
        <v>88</v>
      </c>
      <c r="N31" s="4" t="s">
        <v>89</v>
      </c>
    </row>
    <row r="32" spans="1:16" ht="79.5" customHeight="1" x14ac:dyDescent="0.3">
      <c r="A32" s="52" t="s">
        <v>92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</row>
    <row r="33" spans="1:16" ht="252" customHeight="1" x14ac:dyDescent="0.3">
      <c r="A33" s="36" t="s">
        <v>91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</row>
    <row r="34" spans="1:16" s="27" customFormat="1" ht="23.25" x14ac:dyDescent="0.25">
      <c r="A34" s="56" t="s">
        <v>94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P34" s="28"/>
    </row>
    <row r="35" spans="1:16" s="27" customFormat="1" ht="23.25" x14ac:dyDescent="0.25">
      <c r="A35" s="56" t="s">
        <v>95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P35" s="28"/>
    </row>
    <row r="36" spans="1:16" s="27" customFormat="1" ht="23.25" x14ac:dyDescent="0.25">
      <c r="A36" s="56" t="s">
        <v>96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P36" s="28"/>
    </row>
    <row r="37" spans="1:16" s="27" customFormat="1" ht="23.25" x14ac:dyDescent="0.25">
      <c r="A37" s="56" t="s">
        <v>97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P37" s="28"/>
    </row>
    <row r="38" spans="1:16" s="27" customFormat="1" ht="23.25" x14ac:dyDescent="0.25">
      <c r="A38" s="56" t="s">
        <v>98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P38" s="28"/>
    </row>
    <row r="39" spans="1:16" s="27" customFormat="1" ht="23.25" x14ac:dyDescent="0.25">
      <c r="A39" s="56" t="s">
        <v>99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P39" s="28"/>
    </row>
    <row r="40" spans="1:16" s="29" customFormat="1" ht="90" customHeight="1" x14ac:dyDescent="0.25">
      <c r="A40" s="55" t="s">
        <v>100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P40" s="30"/>
    </row>
    <row r="41" spans="1:16" s="29" customFormat="1" ht="53.25" customHeight="1" x14ac:dyDescent="0.25">
      <c r="A41" s="54" t="s">
        <v>93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P41" s="30"/>
    </row>
    <row r="42" spans="1:16" ht="12.75" customHeight="1" x14ac:dyDescent="0.3">
      <c r="L42" s="33"/>
      <c r="M42" s="34"/>
      <c r="N42" s="33"/>
    </row>
  </sheetData>
  <mergeCells count="22">
    <mergeCell ref="O16:P16"/>
    <mergeCell ref="I3:I4"/>
    <mergeCell ref="A40:N40"/>
    <mergeCell ref="A39:N39"/>
    <mergeCell ref="L3:N3"/>
    <mergeCell ref="A1:N1"/>
    <mergeCell ref="A3:A4"/>
    <mergeCell ref="B3:D3"/>
    <mergeCell ref="E3:E4"/>
    <mergeCell ref="G3:G4"/>
    <mergeCell ref="H3:H4"/>
    <mergeCell ref="J3:J4"/>
    <mergeCell ref="K3:K4"/>
    <mergeCell ref="A2:N2"/>
    <mergeCell ref="A41:N41"/>
    <mergeCell ref="A32:N32"/>
    <mergeCell ref="A33:N33"/>
    <mergeCell ref="A34:N34"/>
    <mergeCell ref="A35:N35"/>
    <mergeCell ref="A36:N36"/>
    <mergeCell ref="A37:N37"/>
    <mergeCell ref="A38:N38"/>
  </mergeCells>
  <phoneticPr fontId="2" type="noConversion"/>
  <pageMargins left="0.78740157480314965" right="0" top="0.15748031496062992" bottom="0" header="0.31496062992125984" footer="0.31496062992125984"/>
  <pageSetup paperSize="9" scale="50" fitToHeight="0" orientation="portrait" r:id="rId1"/>
  <headerFooter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A0253FA836A0C74DA4A01E9834359CEC" ma:contentTypeVersion="2" ma:contentTypeDescription="Yeni belge oluşturun." ma:contentTypeScope="" ma:versionID="3b3cd9a2cb9e5811754647cdec66719d">
  <xsd:schema xmlns:xsd="http://www.w3.org/2001/XMLSchema" xmlns:xs="http://www.w3.org/2001/XMLSchema" xmlns:p="http://schemas.microsoft.com/office/2006/metadata/properties" xmlns:ns1="http://schemas.microsoft.com/sharepoint/v3" xmlns:ns2="502fdfdb-c865-4985-a0f1-cff8a1a0dce8" targetNamespace="http://schemas.microsoft.com/office/2006/metadata/properties" ma:root="true" ma:fieldsID="9a1fbfd36737a199a8a70e6a0ee8b583" ns1:_="" ns2:_="">
    <xsd:import namespace="http://schemas.microsoft.com/sharepoint/v3"/>
    <xsd:import namespace="502fdfdb-c865-4985-a0f1-cff8a1a0dce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ayinBitisTarih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hidden="true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fdfdb-c865-4985-a0f1-cff8a1a0dce8" elementFormDefault="qualified">
    <xsd:import namespace="http://schemas.microsoft.com/office/2006/documentManagement/types"/>
    <xsd:import namespace="http://schemas.microsoft.com/office/infopath/2007/PartnerControls"/>
    <xsd:element name="YayinBitisTarihi" ma:index="10" nillable="true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ayinBitisTarihi xmlns="502fdfdb-c865-4985-a0f1-cff8a1a0dce8">2027-04-24T06:14:00+00:00</YayinBitisTarihi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12FC557-3C49-4C7F-AF4E-412C5CE0B201}"/>
</file>

<file path=customXml/itemProps2.xml><?xml version="1.0" encoding="utf-8"?>
<ds:datastoreItem xmlns:ds="http://schemas.openxmlformats.org/officeDocument/2006/customXml" ds:itemID="{05CD5EE4-A2D6-4806-B292-909EEDB285C7}"/>
</file>

<file path=customXml/itemProps3.xml><?xml version="1.0" encoding="utf-8"?>
<ds:datastoreItem xmlns:ds="http://schemas.openxmlformats.org/officeDocument/2006/customXml" ds:itemID="{CBC685C2-6299-4CE8-ACE2-67D7DA2653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Sayfa3</vt:lpstr>
      <vt:lpstr>25 NİSAN 2024 TARİHLİ İLAN</vt:lpstr>
      <vt:lpstr>'25 NİSAN 2024 TARİHLİ İLAN'!Yazdırma_Alanı</vt:lpstr>
    </vt:vector>
  </TitlesOfParts>
  <Company>TURBO A.Ş.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snakbas</dc:creator>
  <cp:lastModifiedBy>Kübra KAÇMAZ</cp:lastModifiedBy>
  <cp:lastPrinted>2026-04-14T10:56:46Z</cp:lastPrinted>
  <dcterms:created xsi:type="dcterms:W3CDTF">2008-11-19T07:39:07Z</dcterms:created>
  <dcterms:modified xsi:type="dcterms:W3CDTF">2026-04-16T08:11:05Z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0x010100A0253FA836A0C74DA4A01E9834359CEC</vt:lpwstr>
  </property>
</Properties>
</file>